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24615" windowHeight="1164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/>
  <c r="D80"/>
  <c r="J80" s="1"/>
  <c r="D81"/>
  <c r="J81" s="1"/>
  <c r="D82"/>
  <c r="J82" s="1"/>
  <c r="D83"/>
  <c r="J83"/>
  <c r="D84"/>
  <c r="J84" s="1"/>
  <c r="D85"/>
  <c r="J85" s="1"/>
  <c r="D86"/>
  <c r="J86" s="1"/>
  <c r="D87"/>
  <c r="J87"/>
  <c r="D88"/>
  <c r="J88" s="1"/>
  <c r="D89"/>
  <c r="J89" s="1"/>
  <c r="D90"/>
  <c r="J90" s="1"/>
  <c r="D91"/>
  <c r="J91"/>
  <c r="D92"/>
  <c r="J92" s="1"/>
  <c r="D93"/>
  <c r="J93" s="1"/>
  <c r="D94"/>
  <c r="J94" s="1"/>
  <c r="D95"/>
  <c r="J95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/>
  <c r="D124"/>
  <c r="J124" s="1"/>
  <c r="D125"/>
  <c r="J125" s="1"/>
  <c r="D126"/>
  <c r="J126" s="1"/>
  <c r="D127"/>
  <c r="J127"/>
  <c r="D128"/>
  <c r="J128" s="1"/>
  <c r="D129"/>
  <c r="J129" s="1"/>
  <c r="D130"/>
  <c r="J130" s="1"/>
  <c r="D131"/>
  <c r="J13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/>
  <c r="D156"/>
  <c r="J156" s="1"/>
  <c r="D157"/>
  <c r="J157" s="1"/>
  <c r="D158"/>
  <c r="J158" s="1"/>
  <c r="D159"/>
  <c r="J159"/>
  <c r="D160"/>
  <c r="J160" s="1"/>
  <c r="D161"/>
  <c r="J161" s="1"/>
  <c r="D162"/>
  <c r="J162" s="1"/>
  <c r="D163"/>
  <c r="J163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/>
  <c r="D188"/>
  <c r="J188" s="1"/>
  <c r="D189"/>
  <c r="J189" s="1"/>
  <c r="D190"/>
  <c r="J190" s="1"/>
  <c r="D191"/>
  <c r="J191"/>
  <c r="D192"/>
  <c r="J192" s="1"/>
  <c r="D193"/>
  <c r="J193" s="1"/>
  <c r="D194"/>
  <c r="J194" s="1"/>
  <c r="D195"/>
  <c r="J195"/>
  <c r="D196"/>
  <c r="J196" s="1"/>
  <c r="D197"/>
  <c r="J197" s="1"/>
  <c r="D198"/>
  <c r="J198" s="1"/>
  <c r="D199"/>
  <c r="J199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<sst xmlns="http://schemas.openxmlformats.org/spreadsheetml/2006/main" count="3252" uniqueCount="896">
  <si>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</si>
  <si>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</si>
  <si>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</si>
  <si>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</si>
  <si>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</si>
  <si>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</si>
  <si>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</si>
  <si>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</si>
  <si>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</si>
  <si>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</si>
  <si>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</si>
  <si>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</si>
  <si>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</si>
  <si>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</si>
  <si>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</si>
  <si>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</si>
  <si>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</si>
  <si>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</si>
  <si>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</si>
  <si>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</si>
  <si>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</si>
  <si>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</si>
  <si>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</si>
  <si>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</si>
  <si>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</si>
  <si>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</si>
  <si>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</si>
  <si>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</si>
  <si>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</si>
  <si>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</si>
  <si>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</si>
  <si>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</si>
  <si>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</si>
  <si>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</si>
  <si>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</si>
  <si>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</si>
  <si>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</si>
  <si>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</si>
  <si>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</si>
  <si>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</si>
  <si>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</si>
  <si>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</si>
  <si>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</si>
  <si>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</si>
  <si>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</si>
  <si>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</si>
  <si>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</si>
  <si>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</si>
  <si>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</si>
  <si>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</si>
  <si>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</si>
  <si>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</si>
  <si>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</si>
  <si>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</si>
  <si>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</si>
  <si>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</si>
  <si>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</si>
  <si>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</si>
  <si>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</si>
  <si>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</si>
  <si>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</si>
  <si>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</si>
  <si>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</si>
  <si>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</si>
  <si>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</si>
  <si>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</si>
  <si>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</si>
  <si>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</si>
  <si>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</si>
  <si>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</si>
  <si>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</si>
  <si>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</si>
  <si>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</si>
  <si>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</si>
  <si>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</si>
  <si>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</si>
  <si>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</si>
  <si>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</si>
  <si>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</si>
  <si>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</si>
  <si>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</si>
  <si>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</si>
  <si>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</si>
  <si>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</si>
  <si>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</si>
  <si>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</si>
  <si>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</si>
  <si>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</si>
  <si>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</si>
  <si>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</si>
  <si>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</si>
  <si>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</si>
  <si>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</si>
  <si>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</si>
  <si>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</si>
  <si>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</si>
  <si>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</si>
  <si>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</si>
  <si>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</si>
  <si>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</si>
  <si>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</si>
  <si>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</si>
  <si>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</si>
  <si>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</si>
  <si>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</si>
  <si>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</si>
  <si>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</si>
  <si>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</si>
  <si>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</si>
  <si>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</si>
  <si>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</si>
  <si>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</si>
  <si>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</si>
  <si>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</si>
  <si>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</si>
  <si>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</si>
  <si>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</si>
  <si>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</si>
  <si>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</si>
  <si>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</si>
  <si>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</si>
  <si>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</si>
  <si>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</si>
  <si>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</si>
  <si>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</si>
  <si>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</si>
  <si>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</si>
  <si>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</si>
  <si>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</si>
  <si>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</si>
  <si>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</si>
  <si>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</si>
  <si>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</si>
  <si>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</si>
  <si>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</si>
  <si>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</si>
  <si>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</si>
  <si>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</si>
  <si>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</si>
  <si>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</si>
  <si>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</si>
  <si>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</si>
  <si>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</si>
  <si>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</si>
  <si>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</si>
  <si>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</si>
  <si>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</si>
  <si>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</si>
  <si>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</si>
  <si>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</si>
  <si>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</si>
  <si>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</si>
  <si>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</si>
  <si>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</si>
  <si>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</si>
  <si>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</si>
  <si>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</si>
  <si>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</si>
  <si>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</si>
  <si>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</si>
  <si>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</si>
  <si>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</si>
  <si>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</si>
  <si>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</si>
  <si>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</si>
  <si>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</si>
  <si>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</si>
  <si>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</si>
  <si>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</si>
  <si>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</si>
  <si>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</si>
  <si>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</si>
  <si>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</si>
  <si>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</si>
  <si>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</si>
  <si>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</si>
  <si>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</si>
  <si>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</si>
  <si>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</si>
  <si>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</si>
  <si>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</si>
  <si>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</si>
  <si>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</si>
  <si>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</si>
  <si>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</si>
  <si>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</si>
  <si>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</si>
  <si>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</si>
  <si>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</si>
  <si>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</si>
  <si>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</si>
  <si>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</si>
  <si>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</si>
  <si>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</si>
  <si>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</si>
  <si>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</si>
  <si>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</si>
  <si>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</si>
  <si>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</si>
  <si>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</si>
  <si>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</si>
  <si>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</si>
  <si>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</si>
  <si>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</si>
  <si>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</si>
  <si>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</si>
  <si>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</si>
  <si>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</si>
  <si>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</si>
  <si>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</si>
  <si>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</si>
  <si>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</si>
  <si>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</si>
  <si>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</si>
  <si>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</si>
  <si>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</si>
  <si>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</si>
  <si>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</si>
  <si>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</si>
  <si>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</si>
  <si>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</si>
  <si>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</si>
  <si>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</si>
  <si>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</si>
  <si>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</si>
  <si>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</si>
  <si>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</si>
  <si>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</si>
  <si>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</si>
  <si>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</si>
  <si>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</si>
  <si>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</si>
  <si>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</si>
  <si>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</si>
  <si>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</si>
  <si>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</si>
  <si>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</si>
  <si>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</si>
  <si>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</si>
  <si>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</si>
  <si>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</si>
  <si>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</si>
  <si>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</si>
  <si>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</si>
  <si>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</si>
  <si>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</si>
  <si>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</si>
  <si>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</si>
  <si>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</si>
  <si>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</si>
  <si>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</si>
  <si>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</si>
  <si>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</si>
  <si>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</si>
  <si>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</si>
  <si>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</si>
  <si>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</si>
  <si>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</si>
  <si>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</si>
  <si>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</si>
  <si>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</si>
  <si>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</si>
  <si>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</si>
  <si>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</si>
  <si>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</si>
  <si>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</si>
  <si>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</si>
  <si>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</si>
  <si>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</si>
  <si>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</si>
  <si>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</si>
  <si>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</si>
  <si>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</si>
  <si>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</si>
  <si>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</si>
  <si>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</si>
  <si>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</si>
  <si>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</si>
  <si>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</si>
  <si>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</si>
  <si>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</si>
  <si>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</si>
  <si>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</si>
  <si>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</si>
  <si>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</si>
  <si>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</si>
  <si>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</si>
  <si>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</si>
  <si>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</si>
  <si>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</si>
  <si>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</si>
  <si>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</si>
  <si>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</si>
  <si>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</si>
  <si>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</si>
  <si>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</si>
  <si>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</si>
  <si>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</si>
  <si>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</si>
  <si>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</si>
  <si>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</si>
  <si>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</si>
  <si>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</si>
  <si>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</si>
  <si>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</si>
  <si>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</si>
  <si>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</si>
  <si>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</si>
  <si>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</si>
  <si>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</si>
  <si>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</si>
  <si>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</si>
  <si>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</si>
  <si>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</si>
  <si>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</si>
  <si>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</si>
  <si>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</si>
  <si>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</si>
  <si>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</si>
  <si>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</si>
  <si>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</si>
  <si>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</si>
  <si>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</si>
  <si>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</si>
  <si>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</si>
  <si>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</si>
  <si>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</si>
  <si>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</si>
  <si>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</si>
  <si>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</si>
  <si>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</si>
  <si>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</si>
  <si>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</si>
  <si>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</si>
  <si>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</si>
  <si>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</si>
  <si>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</si>
  <si>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</si>
  <si>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</si>
  <si>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</si>
  <si>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</si>
  <si>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</si>
  <si>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</si>
  <si>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</si>
  <si>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</si>
  <si>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</si>
  <si>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</si>
  <si>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</si>
  <si>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</si>
  <si>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</si>
  <si>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</si>
  <si>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</si>
  <si>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</si>
  <si>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</si>
  <si>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</si>
  <si>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</si>
  <si>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</si>
  <si>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</si>
  <si>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</si>
  <si>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</si>
  <si>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</si>
  <si>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</si>
  <si>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</si>
  <si>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</si>
  <si>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</si>
  <si>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</si>
  <si>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</si>
  <si>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</si>
  <si>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</si>
  <si>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</si>
  <si>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</si>
  <si>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</si>
  <si>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</si>
  <si>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</si>
  <si>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</si>
  <si>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</si>
  <si>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</si>
  <si>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</si>
  <si>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</si>
  <si>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</si>
  <si>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</si>
  <si>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</si>
  <si>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</si>
  <si>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</si>
  <si>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</si>
  <si>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</si>
  <si>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</si>
  <si>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</si>
  <si>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</si>
  <si>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</si>
  <si>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</si>
  <si>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</si>
  <si>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</si>
  <si>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</si>
  <si>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</si>
  <si>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</si>
  <si>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</si>
  <si>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</si>
  <si>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</si>
  <si>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</si>
  <si>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</si>
  <si>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</si>
  <si>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</si>
  <si>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</si>
  <si>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</si>
  <si>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</si>
  <si>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</si>
  <si>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</si>
  <si>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</si>
  <si>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</si>
  <si>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</si>
  <si>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</si>
  <si>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</si>
  <si>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</si>
  <si>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</si>
  <si>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</si>
  <si>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</si>
  <si>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</si>
  <si>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</si>
  <si>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</si>
  <si>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</si>
  <si>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</si>
  <si>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</si>
  <si>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</si>
  <si>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</si>
  <si>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</si>
  <si>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</si>
  <si>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</si>
  <si>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</si>
  <si>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</si>
  <si>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</si>
  <si>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</si>
  <si>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</si>
  <si>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</si>
  <si>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</si>
  <si>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</si>
  <si>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</si>
  <si>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</si>
  <si>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</si>
  <si>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</si>
  <si>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</si>
  <si>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</si>
  <si>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</si>
  <si>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</si>
  <si>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</si>
  <si>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</si>
  <si>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</si>
  <si>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</si>
  <si>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</si>
  <si>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</si>
  <si>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</si>
  <si>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</si>
  <si>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</si>
  <si>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</si>
  <si>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</si>
  <si>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</si>
  <si>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</si>
  <si>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</si>
  <si>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</si>
  <si>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</si>
  <si>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</si>
  <si>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</si>
  <si>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</si>
  <si>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</si>
  <si>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</si>
  <si>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</si>
  <si>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</si>
  <si>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</si>
  <si>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</si>
  <si>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</si>
  <si>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</si>
  <si>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</si>
  <si>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</si>
  <si>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</si>
  <si>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</si>
  <si>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</si>
  <si>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</si>
  <si>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</si>
  <si>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</si>
  <si>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</si>
  <si>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</si>
  <si>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</si>
  <si>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</si>
  <si>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</si>
  <si>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</si>
  <si>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</si>
  <si>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</si>
  <si>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</si>
  <si>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</si>
  <si>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</si>
  <si>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</si>
  <si>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</si>
  <si>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</si>
  <si>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</si>
  <si>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</si>
  <si>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</si>
  <si>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</si>
  <si>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</si>
  <si>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</si>
  <si>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</si>
  <si>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</si>
  <si>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</si>
  <si>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</si>
  <si>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</si>
  <si>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</si>
  <si>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</si>
  <si>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</si>
  <si>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</si>
  <si>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</si>
  <si>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</si>
  <si>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</si>
  <si>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</si>
  <si>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</si>
  <si>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</si>
  <si>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</si>
  <si>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</si>
  <si>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</si>
  <si>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</si>
  <si>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</si>
  <si>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</si>
  <si>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</si>
  <si>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</si>
  <si>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</si>
  <si>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</si>
  <si>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</si>
  <si>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</si>
  <si>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</si>
  <si>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</si>
  <si>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</si>
  <si>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</si>
  <si>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</si>
  <si>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</si>
  <si>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</si>
  <si>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</si>
  <si>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</si>
  <si>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</si>
  <si>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</si>
  <si>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</si>
  <si>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</si>
  <si>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</si>
  <si>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</si>
  <si>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</si>
  <si>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</si>
  <si>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</si>
  <si>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</si>
  <si>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</si>
  <si>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</si>
  <si>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</si>
  <si>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</si>
  <si>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</si>
  <si>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</si>
  <si>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</si>
  <si>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</si>
  <si>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</si>
  <si>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</si>
  <si>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</si>
  <si>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</si>
  <si>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</si>
  <si>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</si>
  <si>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</si>
  <si>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</si>
  <si>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</si>
  <si>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</si>
  <si>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</si>
  <si>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</si>
  <si>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</si>
  <si>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</si>
  <si>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</si>
  <si>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</si>
  <si>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</si>
  <si>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</si>
  <si>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</si>
  <si>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</si>
  <si>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</si>
  <si>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</si>
  <si>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</si>
  <si>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</si>
  <si>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</si>
  <si>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</si>
  <si>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</si>
  <si>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</si>
  <si>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</si>
  <si>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</si>
  <si>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</si>
  <si>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</si>
  <si>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</si>
  <si>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</si>
  <si>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</si>
  <si>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</si>
  <si>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</si>
  <si>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</si>
  <si>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</si>
  <si>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</si>
  <si>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</si>
  <si>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</si>
  <si>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</si>
  <si>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</si>
  <si>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</si>
  <si>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</si>
  <si>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</si>
  <si>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</si>
  <si>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</si>
  <si>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</si>
  <si>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</si>
  <si>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</si>
  <si>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</si>
  <si>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</si>
  <si>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</si>
  <si>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</si>
  <si>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</si>
  <si>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</si>
  <si>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</si>
  <si>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</si>
  <si>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</si>
  <si>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</si>
  <si>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</si>
  <si>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</si>
  <si>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</si>
  <si>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</si>
  <si>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</si>
  <si>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</si>
  <si>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</si>
  <si>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</si>
  <si>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</si>
  <si>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</si>
  <si>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</si>
  <si>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</si>
  <si>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</si>
  <si>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</si>
  <si>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</si>
  <si>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</si>
  <si>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</si>
  <si>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</si>
  <si>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</si>
  <si>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</si>
  <si>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</si>
  <si>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</si>
  <si>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</si>
  <si>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</si>
  <si>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</si>
  <si>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</si>
  <si>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</si>
  <si>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</si>
  <si>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</si>
  <si>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</si>
  <si>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</si>
  <si>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</si>
  <si>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</si>
  <si>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</si>
  <si>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</si>
  <si>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</si>
  <si>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</si>
  <si>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</si>
  <si>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</si>
  <si>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</si>
  <si>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</si>
  <si>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</si>
  <si>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</si>
  <si>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</si>
  <si>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</si>
  <si>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</si>
  <si>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</si>
  <si>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</si>
  <si>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</si>
  <si>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</si>
  <si>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</si>
  <si>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</si>
  <si>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</si>
  <si>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</si>
  <si>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</si>
  <si>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</si>
  <si>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</si>
  <si>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</si>
  <si>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</si>
  <si>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</si>
  <si>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</si>
  <si>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</si>
  <si>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</si>
  <si>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</si>
  <si>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</si>
  <si>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</si>
  <si>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</si>
  <si>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</si>
  <si>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</si>
  <si>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</si>
  <si>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</si>
  <si>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</si>
  <si>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</si>
  <si>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</si>
  <si>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</si>
  <si>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</si>
  <si>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</si>
  <si>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</si>
  <si>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</si>
  <si>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</si>
  <si>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</si>
  <si>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</si>
  <si>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</si>
  <si>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</si>
  <si>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</si>
  <si>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</si>
  <si>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</si>
  <si>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</si>
  <si>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</si>
  <si>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</si>
  <si>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</si>
  <si>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</si>
  <si>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</si>
  <si>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</si>
  <si>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</si>
  <si>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</si>
  <si>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</si>
  <si>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</si>
  <si>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</si>
  <si>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</si>
  <si>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</si>
  <si>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</si>
  <si>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</si>
  <si>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</si>
  <si>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</si>
  <si>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</si>
  <si>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</si>
  <si>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</si>
  <si>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</si>
  <si>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</si>
  <si>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</si>
  <si>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</si>
  <si>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</si>
  <si>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</si>
  <si>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</si>
  <si>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</si>
  <si>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</si>
  <si>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</si>
  <si>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</si>
  <si>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</si>
  <si>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</si>
  <si>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</si>
  <si>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</si>
  <si>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</si>
  <si>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</si>
  <si>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</si>
  <si>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</si>
  <si>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</si>
  <si>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</si>
  <si>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</si>
  <si>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</si>
  <si>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</si>
  <si>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</si>
  <si>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</si>
  <si>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</si>
  <si>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</si>
  <si>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</si>
  <si>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</si>
  <si>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</si>
  <si>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</si>
  <si>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</si>
  <si>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</si>
  <si>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</si>
  <si>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</si>
  <si>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</si>
  <si>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</si>
  <si>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</si>
  <si>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</si>
  <si>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</si>
  <si>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</si>
  <si>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</si>
  <si>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</si>
  <si>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</si>
  <si>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</si>
  <si>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</si>
  <si>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</si>
  <si>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</si>
  <si>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</si>
  <si>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</si>
  <si>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</si>
  <si>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</si>
  <si>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</si>
  <si>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</si>
  <si>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</si>
  <si>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</si>
  <si>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</si>
  <si>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</si>
  <si>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</si>
  <si>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</si>
  <si>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</si>
  <si>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</si>
  <si>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</si>
  <si>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</si>
  <si>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</si>
  <si>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</si>
  <si>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</si>
  <si>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</si>
  <si>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</si>
  <si>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</si>
  <si>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</si>
  <si>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</si>
  <si>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</si>
  <si>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</si>
  <si>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</si>
  <si>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</si>
  <si>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</si>
  <si>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</si>
  <si>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</si>
  <si>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</si>
  <si>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</si>
  <si>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</si>
  <si>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</si>
  <si>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</si>
  <si>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</si>
  <si>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</si>
  <si>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</si>
  <si>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</si>
  <si>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</si>
  <si>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</si>
  <si>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</si>
  <si>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</si>
  <si>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</si>
  <si>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</si>
  <si>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</si>
  <si>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</si>
  <si>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</si>
  <si>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</si>
  <si>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</si>
  <si>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</si>
  <si>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</si>
  <si>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</si>
  <si>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</si>
  <si>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</si>
  <si>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</si>
  <si>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</si>
  <si>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</si>
  <si>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</si>
  <si>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</si>
  <si>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</si>
  <si>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</si>
  <si>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</si>
  <si>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</si>
  <si>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</si>
  <si>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</si>
  <si>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</si>
  <si>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</si>
  <si>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</si>
  <si>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</si>
  <si>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</si>
  <si>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</si>
  <si>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</si>
  <si>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</si>
  <si>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</si>
  <si>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</si>
  <si>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</si>
  <si>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</si>
  <si>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</si>
  <si>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</si>
  <si>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</si>
  <si>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</si>
  <si>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</si>
  <si>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</si>
  <si>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</si>
  <si>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</si>
  <si>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</si>
  <si>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</si>
  <si>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</si>
  <si>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</si>
  <si>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</si>
  <si>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</si>
  <si>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</si>
  <si>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</si>
  <si>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</si>
  <si>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</si>
  <si>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</si>
  <si>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</si>
  <si>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</si>
  <si>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</si>
  <si>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</si>
  <si>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</si>
  <si>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</si>
  <si>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</si>
  <si>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</si>
  <si>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</si>
  <si>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</si>
  <si>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Alessi</t>
  </si>
  <si>
    <t>Daniel</t>
  </si>
  <si>
    <t>EPFL Lausanne</t>
  </si>
  <si>
    <t>Environmental Microbiology Laboratory</t>
  </si>
  <si>
    <t>CE 1 543 (Centre Est)</t>
  </si>
  <si>
    <t>daniel.alessi@epfl.ch</t>
  </si>
  <si>
    <t>Lausanne</t>
  </si>
  <si>
    <t>Vaud</t>
  </si>
  <si>
    <t>CH-1015</t>
  </si>
  <si>
    <t>Switzerland</t>
  </si>
  <si>
    <t>#3427</t>
  </si>
  <si>
    <t>SSRL BL 11-2</t>
  </si>
  <si>
    <t>AAI</t>
  </si>
  <si>
    <t>AAJ</t>
  </si>
  <si>
    <t>Send to address above</t>
  </si>
  <si>
    <t>2/22/12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</si>
</sst>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zlan Bencheikh" refreshedDate="40946.696879513889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2.5000000000000001E-3" maxValue="2.5000000000000001E-3"/>
    </cacheField>
    <cacheField name="Activity (Bq)" numFmtId="11">
      <sharedItems containsMixedTypes="1" containsNumber="1" minValue="31.08" maxValue="31.08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8.3999999999999999E-10" maxValue="8.3999999999999999E-1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AAI"/>
    <x v="0"/>
    <n v="2.5000000000000001E-3"/>
    <n v="31.08"/>
    <s v="Other"/>
    <s v="Other"/>
    <n v="30"/>
    <s v="4l"/>
    <n v="1"/>
    <n v="8.3999999999999999E-10"/>
  </r>
  <r>
    <s v="AAJ"/>
    <x v="0"/>
    <n v="2.5000000000000001E-3"/>
    <n v="31.08"/>
    <s v="Other"/>
    <s v="Other"/>
    <n v="30"/>
    <s v="4l"/>
    <n v="1"/>
    <n v="8.3999999999999999E-10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A2" sqref="A2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884</v>
      </c>
    </row>
    <row r="7" spans="1:3">
      <c r="A7" s="17" t="s">
        <v>879</v>
      </c>
      <c r="B7" s="11" t="s">
        <v>885</v>
      </c>
    </row>
    <row r="8" spans="1:3">
      <c r="A8" s="17" t="s">
        <v>13</v>
      </c>
      <c r="B8" s="11" t="s">
        <v>886</v>
      </c>
    </row>
    <row r="9" spans="1:3">
      <c r="A9" s="17" t="s">
        <v>14</v>
      </c>
      <c r="B9" s="11" t="s">
        <v>887</v>
      </c>
    </row>
    <row r="10" spans="1:3">
      <c r="A10" s="17" t="s">
        <v>15</v>
      </c>
      <c r="B10" s="11" t="s">
        <v>888</v>
      </c>
    </row>
    <row r="11" spans="1:3">
      <c r="A11" s="17" t="s">
        <v>809</v>
      </c>
      <c r="B11" s="11" t="s">
        <v>889</v>
      </c>
    </row>
    <row r="12" spans="1:3">
      <c r="A12" s="17" t="s">
        <v>26</v>
      </c>
      <c r="B12" s="22">
        <v>41216935526</v>
      </c>
    </row>
    <row r="13" spans="1:3">
      <c r="A13" s="17" t="s">
        <v>839</v>
      </c>
      <c r="B13" s="12" t="s">
        <v>890</v>
      </c>
    </row>
    <row r="14" spans="1:3">
      <c r="A14" s="17" t="s">
        <v>16</v>
      </c>
      <c r="B14" s="39" t="s">
        <v>895</v>
      </c>
    </row>
    <row r="15" spans="1:3">
      <c r="A15" s="17" t="s">
        <v>41</v>
      </c>
      <c r="B15" s="12" t="s">
        <v>891</v>
      </c>
      <c r="C15" s="9" t="s">
        <v>854</v>
      </c>
    </row>
    <row r="16" spans="1:3">
      <c r="A16" s="17" t="s">
        <v>40</v>
      </c>
      <c r="B16" s="13">
        <v>40963</v>
      </c>
      <c r="C16" s="9" t="s">
        <v>854</v>
      </c>
    </row>
    <row r="17" spans="1:34">
      <c r="A17" s="17" t="s">
        <v>811</v>
      </c>
      <c r="B17" s="40">
        <v>40966</v>
      </c>
      <c r="C17" s="9" t="s">
        <v>853</v>
      </c>
    </row>
    <row r="18" spans="1:34">
      <c r="A18" s="17" t="s">
        <v>42</v>
      </c>
      <c r="B18" s="11" t="s">
        <v>894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2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892</v>
      </c>
      <c r="B24" s="9" t="s">
        <v>35</v>
      </c>
      <c r="C24" s="18">
        <v>2.5000000000000001E-3</v>
      </c>
      <c r="D24" s="30">
        <f>IF(Table5[[#This Row],[Mass (g)]]="","",Table5[[#This Row],[Mass (g)]]*VLOOKUP(Table5[[#This Row],[Nuclide]],Doedata,4)*37000000000)</f>
        <v>31.08</v>
      </c>
      <c r="E24" s="10" t="s">
        <v>821</v>
      </c>
      <c r="F24" s="10" t="s">
        <v>821</v>
      </c>
      <c r="G24" s="10">
        <v>30</v>
      </c>
      <c r="H24" s="10" t="s">
        <v>852</v>
      </c>
      <c r="I24" s="10">
        <v>1</v>
      </c>
      <c r="J24" s="26">
        <f>IF(Table5[[#This Row],[Activity (Bq)]]="","",Table5[[#This Row],[Activity (Bq)]]/37000000000)</f>
        <v>8.3999999999999999E-10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893</v>
      </c>
      <c r="B25" s="9" t="s">
        <v>35</v>
      </c>
      <c r="C25" s="18">
        <v>2.5000000000000001E-3</v>
      </c>
      <c r="D25" s="30">
        <f>IF(Table5[[#This Row],[Mass (g)]]="","",Table5[[#This Row],[Mass (g)]]*VLOOKUP(Table5[[#This Row],[Nuclide]],Doedata,4)*37000000000)</f>
        <v>31.08</v>
      </c>
      <c r="E25" s="10" t="s">
        <v>821</v>
      </c>
      <c r="F25" s="10" t="s">
        <v>821</v>
      </c>
      <c r="G25" s="10">
        <v>30</v>
      </c>
      <c r="H25" s="10" t="s">
        <v>852</v>
      </c>
      <c r="I25" s="10">
        <v>1</v>
      </c>
      <c r="J25" s="26">
        <f>IF(Table5[[#This Row],[Activity (Bq)]]="","",Table5[[#This Row],[Activity (Bq)]]/37000000000)</f>
        <v>8.3999999999999999E-10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0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0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0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0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7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35</v>
      </c>
      <c r="B5" s="19">
        <v>5.0000000000000001E-3</v>
      </c>
      <c r="C5" s="19">
        <v>62.16</v>
      </c>
      <c r="D5" s="19">
        <v>1.68E-9</v>
      </c>
    </row>
    <row r="6" spans="1:4">
      <c r="A6" s="25" t="s">
        <v>842</v>
      </c>
      <c r="B6" s="19"/>
      <c r="C6" s="19">
        <v>0</v>
      </c>
      <c r="D6" s="19">
        <v>0</v>
      </c>
    </row>
    <row r="7" spans="1:4">
      <c r="A7" s="25" t="s">
        <v>843</v>
      </c>
      <c r="B7" s="19">
        <v>5.0000000000000001E-3</v>
      </c>
      <c r="C7" s="19">
        <v>62.16</v>
      </c>
      <c r="D7" s="19">
        <v>1.68E-9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Rizlan Bencheikh</cp:lastModifiedBy>
  <cp:lastPrinted>2010-11-18T22:52:38Z</cp:lastPrinted>
  <dcterms:created xsi:type="dcterms:W3CDTF">2010-11-12T20:51:00Z</dcterms:created>
  <dcterms:modified xsi:type="dcterms:W3CDTF">2012-02-20T13:29:02Z</dcterms:modified>
</cp:coreProperties>
</file>