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<sst xmlns="http://schemas.openxmlformats.org/spreadsheetml/2006/main" count="3257" uniqueCount="893">
  <si>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</si>
  <si>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</si>
  <si>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</si>
  <si>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</si>
  <si>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</si>
  <si>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</si>
  <si>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</si>
  <si>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</si>
  <si>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</si>
  <si>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</si>
  <si>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</si>
  <si>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</si>
  <si>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</si>
  <si>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</si>
  <si>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</si>
  <si>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</si>
  <si>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</si>
  <si>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</si>
  <si>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</si>
  <si>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</si>
  <si>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</si>
  <si>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</si>
  <si>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</si>
  <si>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</si>
  <si>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</si>
  <si>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</si>
  <si>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</si>
  <si>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</si>
  <si>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</si>
  <si>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</si>
  <si>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</si>
  <si>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</si>
  <si>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</si>
  <si>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</si>
  <si>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</si>
  <si>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</si>
  <si>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</si>
  <si>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</si>
  <si>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</si>
  <si>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</si>
  <si>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</si>
  <si>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</si>
  <si>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</si>
  <si>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</si>
  <si>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</si>
  <si>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</si>
  <si>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</si>
  <si>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</si>
  <si>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</si>
  <si>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</si>
  <si>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</si>
  <si>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</si>
  <si>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</si>
  <si>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</si>
  <si>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</si>
  <si>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</si>
  <si>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</si>
  <si>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</si>
  <si>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</si>
  <si>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</si>
  <si>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</si>
  <si>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</si>
  <si>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</si>
  <si>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</si>
  <si>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</si>
  <si>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</si>
  <si>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</si>
  <si>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</si>
  <si>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</si>
  <si>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</si>
  <si>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</si>
  <si>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</si>
  <si>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</si>
  <si>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</si>
  <si>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</si>
  <si>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</si>
  <si>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</si>
  <si>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</si>
  <si>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</si>
  <si>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</si>
  <si>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</si>
  <si>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</si>
  <si>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</si>
  <si>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</si>
  <si>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</si>
  <si>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</si>
  <si>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</si>
  <si>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</si>
  <si>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</si>
  <si>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</si>
  <si>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</si>
  <si>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</si>
  <si>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</si>
  <si>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</si>
  <si>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</si>
  <si>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</si>
  <si>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</si>
  <si>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</si>
  <si>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</si>
  <si>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</si>
  <si>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</si>
  <si>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</si>
  <si>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</si>
  <si>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</si>
  <si>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</si>
  <si>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</si>
  <si>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</si>
  <si>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</si>
  <si>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</si>
  <si>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</si>
  <si>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</si>
  <si>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</si>
  <si>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</si>
  <si>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</si>
  <si>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</si>
  <si>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</si>
  <si>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</si>
  <si>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</si>
  <si>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</si>
  <si>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</si>
  <si>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</si>
  <si>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</si>
  <si>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</si>
  <si>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</si>
  <si>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</si>
  <si>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</si>
  <si>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</si>
  <si>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</si>
  <si>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</si>
  <si>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</si>
  <si>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</si>
  <si>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</si>
  <si>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</si>
  <si>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</si>
  <si>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</si>
  <si>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</si>
  <si>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</si>
  <si>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</si>
  <si>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</si>
  <si>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</si>
  <si>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</si>
  <si>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</si>
  <si>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</si>
  <si>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</si>
  <si>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</si>
  <si>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</si>
  <si>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</si>
  <si>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</si>
  <si>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</si>
  <si>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</si>
  <si>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</si>
  <si>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</si>
  <si>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</si>
  <si>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</si>
  <si>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</si>
  <si>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</si>
  <si>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</si>
  <si>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</si>
  <si>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</si>
  <si>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</si>
  <si>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</si>
  <si>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</si>
  <si>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</si>
  <si>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</si>
  <si>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</si>
  <si>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</si>
  <si>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</si>
  <si>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</si>
  <si>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</si>
  <si>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</si>
  <si>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</si>
  <si>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</si>
  <si>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</si>
  <si>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</si>
  <si>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</si>
  <si>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</si>
  <si>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</si>
  <si>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</si>
  <si>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</si>
  <si>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</si>
  <si>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</si>
  <si>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</si>
  <si>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</si>
  <si>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</si>
  <si>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</si>
  <si>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</si>
  <si>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</si>
  <si>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</si>
  <si>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</si>
  <si>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</si>
  <si>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</si>
  <si>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</si>
  <si>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</si>
  <si>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</si>
  <si>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</si>
  <si>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</si>
  <si>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</si>
  <si>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</si>
  <si>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</si>
  <si>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</si>
  <si>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</si>
  <si>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</si>
  <si>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</si>
  <si>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</si>
  <si>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</si>
  <si>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</si>
  <si>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</si>
  <si>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</si>
  <si>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</si>
  <si>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</si>
  <si>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</si>
  <si>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</si>
  <si>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</si>
  <si>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</si>
  <si>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</si>
  <si>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</si>
  <si>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</si>
  <si>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</si>
  <si>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</si>
  <si>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</si>
  <si>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</si>
  <si>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</si>
  <si>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</si>
  <si>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</si>
  <si>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</si>
  <si>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</si>
  <si>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</si>
  <si>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</si>
  <si>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</si>
  <si>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</si>
  <si>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</si>
  <si>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</si>
  <si>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</si>
  <si>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</si>
  <si>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</si>
  <si>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</si>
  <si>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</si>
  <si>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</si>
  <si>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</si>
  <si>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</si>
  <si>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</si>
  <si>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</si>
  <si>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</si>
  <si>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</si>
  <si>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</si>
  <si>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</si>
  <si>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</si>
  <si>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</si>
  <si>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</si>
  <si>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</si>
  <si>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</si>
  <si>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</si>
  <si>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</si>
  <si>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</si>
  <si>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</si>
  <si>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</si>
  <si>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</si>
  <si>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</si>
  <si>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</si>
  <si>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</si>
  <si>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</si>
  <si>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</si>
  <si>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</si>
  <si>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</si>
  <si>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</si>
  <si>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</si>
  <si>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</si>
  <si>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</si>
  <si>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</si>
  <si>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</si>
  <si>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</si>
  <si>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</si>
  <si>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</si>
  <si>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</si>
  <si>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</si>
  <si>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</si>
  <si>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</si>
  <si>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</si>
  <si>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</si>
  <si>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</si>
  <si>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</si>
  <si>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</si>
  <si>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</si>
  <si>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</si>
  <si>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</si>
  <si>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</si>
  <si>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</si>
  <si>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</si>
  <si>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</si>
  <si>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</si>
  <si>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</si>
  <si>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</si>
  <si>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</si>
  <si>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</si>
  <si>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</si>
  <si>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</si>
  <si>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</si>
  <si>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</si>
  <si>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</si>
  <si>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</si>
  <si>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</si>
  <si>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</si>
  <si>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</si>
  <si>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</si>
  <si>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</si>
  <si>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</si>
  <si>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</si>
  <si>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</si>
  <si>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</si>
  <si>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</si>
  <si>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</si>
  <si>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</si>
  <si>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</si>
  <si>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</si>
  <si>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</si>
  <si>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</si>
  <si>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</si>
  <si>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</si>
  <si>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</si>
  <si>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</si>
  <si>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</si>
  <si>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</si>
  <si>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</si>
  <si>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</si>
  <si>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</si>
  <si>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</si>
  <si>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</si>
  <si>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</si>
  <si>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</si>
  <si>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</si>
  <si>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</si>
  <si>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</si>
  <si>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</si>
  <si>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</si>
  <si>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</si>
  <si>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</si>
  <si>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</si>
  <si>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</si>
  <si>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</si>
  <si>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</si>
  <si>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</si>
  <si>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</si>
  <si>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</si>
  <si>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</si>
  <si>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</si>
  <si>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</si>
  <si>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</si>
  <si>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</si>
  <si>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</si>
  <si>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</si>
  <si>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</si>
  <si>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</si>
  <si>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</si>
  <si>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</si>
  <si>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</si>
  <si>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</si>
  <si>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</si>
  <si>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</si>
  <si>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</si>
  <si>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</si>
  <si>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</si>
  <si>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</si>
  <si>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</si>
  <si>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</si>
  <si>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</si>
  <si>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</si>
  <si>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</si>
  <si>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</si>
  <si>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</si>
  <si>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</si>
  <si>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</si>
  <si>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</si>
  <si>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</si>
  <si>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</si>
  <si>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</si>
  <si>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</si>
  <si>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</si>
  <si>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</si>
  <si>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</si>
  <si>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</si>
  <si>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</si>
  <si>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</si>
  <si>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</si>
  <si>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</si>
  <si>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</si>
  <si>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</si>
  <si>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</si>
  <si>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</si>
  <si>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</si>
  <si>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</si>
  <si>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</si>
  <si>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</si>
  <si>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</si>
  <si>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</si>
  <si>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</si>
  <si>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</si>
  <si>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</si>
  <si>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</si>
  <si>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</si>
  <si>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</si>
  <si>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</si>
  <si>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</si>
  <si>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</si>
  <si>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</si>
  <si>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</si>
  <si>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</si>
  <si>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</si>
  <si>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</si>
  <si>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</si>
  <si>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</si>
  <si>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</si>
  <si>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</si>
  <si>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</si>
  <si>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</si>
  <si>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</si>
  <si>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</si>
  <si>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</si>
  <si>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</si>
  <si>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</si>
  <si>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</si>
  <si>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</si>
  <si>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</si>
  <si>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</si>
  <si>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</si>
  <si>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</si>
  <si>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</si>
  <si>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</si>
  <si>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</si>
  <si>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</si>
  <si>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</si>
  <si>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</si>
  <si>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</si>
  <si>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</si>
  <si>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</si>
  <si>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</si>
  <si>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</si>
  <si>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</si>
  <si>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</si>
  <si>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</si>
  <si>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</si>
  <si>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</si>
  <si>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</si>
  <si>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</si>
  <si>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</si>
  <si>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</si>
  <si>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</si>
  <si>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</si>
  <si>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</si>
  <si>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</si>
  <si>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</si>
  <si>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</si>
  <si>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</si>
  <si>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</si>
  <si>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</si>
  <si>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</si>
  <si>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</si>
  <si>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</si>
  <si>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</si>
  <si>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</si>
  <si>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</si>
  <si>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</si>
  <si>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</si>
  <si>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</si>
  <si>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</si>
  <si>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</si>
  <si>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</si>
  <si>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</si>
  <si>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</si>
  <si>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</si>
  <si>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</si>
  <si>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</si>
  <si>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</si>
  <si>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</si>
  <si>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</si>
  <si>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</si>
  <si>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</si>
  <si>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</si>
  <si>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</si>
  <si>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</si>
  <si>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</si>
  <si>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</si>
  <si>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</si>
  <si>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</si>
  <si>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</si>
  <si>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</si>
  <si>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</si>
  <si>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</si>
  <si>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</si>
  <si>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</si>
  <si>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</si>
  <si>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</si>
  <si>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</si>
  <si>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</si>
  <si>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</si>
  <si>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</si>
  <si>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</si>
  <si>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</si>
  <si>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</si>
  <si>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</si>
  <si>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</si>
  <si>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</si>
  <si>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</si>
  <si>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</si>
  <si>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</si>
  <si>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</si>
  <si>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</si>
  <si>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</si>
  <si>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</si>
  <si>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</si>
  <si>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</si>
  <si>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</si>
  <si>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</si>
  <si>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</si>
  <si>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</si>
  <si>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</si>
  <si>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</si>
  <si>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</si>
  <si>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</si>
  <si>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</si>
  <si>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</si>
  <si>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</si>
  <si>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</si>
  <si>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</si>
  <si>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</si>
  <si>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</si>
  <si>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</si>
  <si>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</si>
  <si>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</si>
  <si>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</si>
  <si>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</si>
  <si>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</si>
  <si>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</si>
  <si>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</si>
  <si>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</si>
  <si>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</si>
  <si>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</si>
  <si>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</si>
  <si>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</si>
  <si>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</si>
  <si>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</si>
  <si>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</si>
  <si>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</si>
  <si>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</si>
  <si>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</si>
  <si>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</si>
  <si>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</si>
  <si>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</si>
  <si>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</si>
  <si>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</si>
  <si>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</si>
  <si>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</si>
  <si>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</si>
  <si>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</si>
  <si>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</si>
  <si>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</si>
  <si>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</si>
  <si>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</si>
  <si>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</si>
  <si>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</si>
  <si>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</si>
  <si>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</si>
  <si>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</si>
  <si>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</si>
  <si>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</si>
  <si>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</si>
  <si>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</si>
  <si>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</si>
  <si>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</si>
  <si>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</si>
  <si>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</si>
  <si>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</si>
  <si>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</si>
  <si>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</si>
  <si>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</si>
  <si>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</si>
  <si>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</si>
  <si>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</si>
  <si>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</si>
  <si>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</si>
  <si>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</si>
  <si>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</si>
  <si>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</si>
  <si>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</si>
  <si>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</si>
  <si>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</si>
  <si>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</si>
  <si>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</si>
  <si>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</si>
  <si>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</si>
  <si>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</si>
  <si>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</si>
  <si>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</si>
  <si>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</si>
  <si>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</si>
  <si>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</si>
  <si>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</si>
  <si>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</si>
  <si>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</si>
  <si>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</si>
  <si>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</si>
  <si>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</si>
  <si>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</si>
  <si>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</si>
  <si>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</si>
  <si>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</si>
  <si>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</si>
  <si>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</si>
  <si>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</si>
  <si>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</si>
  <si>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</si>
  <si>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</si>
  <si>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</si>
  <si>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</si>
  <si>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</si>
  <si>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</si>
  <si>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</si>
  <si>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</si>
  <si>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</si>
  <si>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</si>
  <si>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</si>
  <si>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</si>
  <si>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</si>
  <si>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</si>
  <si>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</si>
  <si>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</si>
  <si>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</si>
  <si>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</si>
  <si>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</si>
  <si>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</si>
  <si>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</si>
  <si>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</si>
  <si>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</si>
  <si>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</si>
  <si>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</si>
  <si>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</si>
  <si>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</si>
  <si>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</si>
  <si>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</si>
  <si>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</si>
  <si>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</si>
  <si>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</si>
  <si>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</si>
  <si>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</si>
  <si>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</si>
  <si>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</si>
  <si>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</si>
  <si>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</si>
  <si>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</si>
  <si>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</si>
  <si>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</si>
  <si>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</si>
  <si>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</si>
  <si>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</si>
  <si>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</si>
  <si>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</si>
  <si>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</si>
  <si>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</si>
  <si>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</si>
  <si>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</si>
  <si>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</si>
  <si>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</si>
  <si>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</si>
  <si>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</si>
  <si>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</si>
  <si>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</si>
  <si>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</si>
  <si>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</si>
  <si>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</si>
  <si>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</si>
  <si>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</si>
  <si>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</si>
  <si>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</si>
  <si>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</si>
  <si>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</si>
  <si>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</si>
  <si>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</si>
  <si>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</si>
  <si>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</si>
  <si>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</si>
  <si>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</si>
  <si>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</si>
  <si>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</si>
  <si>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</si>
  <si>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</si>
  <si>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</si>
  <si>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</si>
  <si>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</si>
  <si>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</si>
  <si>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</si>
  <si>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</si>
  <si>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</si>
  <si>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</si>
  <si>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</si>
  <si>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</si>
  <si>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</si>
  <si>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</si>
  <si>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</si>
  <si>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</si>
  <si>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</si>
  <si>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</si>
  <si>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</si>
  <si>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</si>
  <si>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</si>
  <si>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</si>
  <si>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</si>
  <si>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</si>
  <si>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</si>
  <si>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</si>
  <si>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</si>
  <si>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</si>
  <si>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</si>
  <si>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</si>
  <si>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</si>
  <si>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</si>
  <si>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</si>
  <si>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</si>
  <si>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</si>
  <si>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</si>
  <si>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</si>
  <si>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</si>
  <si>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</si>
  <si>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</si>
  <si>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</si>
  <si>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</si>
  <si>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</si>
  <si>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</si>
  <si>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</si>
  <si>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</si>
  <si>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</si>
  <si>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</si>
  <si>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</si>
  <si>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</si>
  <si>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</si>
  <si>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</si>
  <si>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</si>
  <si>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</si>
  <si>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</si>
  <si>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</si>
  <si>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</si>
  <si>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</si>
  <si>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</si>
  <si>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</si>
  <si>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</si>
  <si>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</si>
  <si>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</si>
  <si>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</si>
  <si>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</si>
  <si>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</si>
  <si>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</si>
  <si>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</si>
  <si>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</si>
  <si>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</si>
  <si>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</si>
  <si>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</si>
  <si>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</si>
  <si>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</si>
  <si>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</si>
  <si>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</si>
  <si>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</si>
  <si>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</si>
  <si>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</si>
  <si>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</si>
  <si>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</si>
  <si>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</si>
  <si>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</si>
  <si>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</si>
  <si>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</si>
  <si>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</si>
  <si>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</si>
  <si>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</si>
  <si>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</si>
  <si>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</si>
  <si>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</si>
  <si>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</si>
  <si>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</si>
  <si>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</si>
  <si>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</si>
  <si>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</si>
  <si>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</si>
  <si>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</si>
  <si>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</si>
  <si>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</si>
  <si>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</si>
  <si>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</si>
  <si>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</si>
  <si>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</si>
  <si>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</si>
  <si>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</si>
  <si>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</si>
  <si>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</si>
  <si>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</si>
  <si>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</si>
  <si>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</si>
  <si>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</si>
  <si>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</si>
  <si>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</si>
  <si>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</si>
  <si>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</si>
  <si>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</si>
  <si>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</si>
  <si>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</si>
  <si>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</si>
  <si>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</si>
  <si>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</si>
  <si>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</si>
  <si>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</si>
  <si>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</si>
  <si>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</si>
  <si>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</si>
  <si>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</si>
  <si>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</si>
  <si>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</si>
  <si>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</si>
  <si>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</si>
  <si>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</si>
  <si>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</si>
  <si>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</si>
  <si>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</si>
  <si>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</si>
  <si>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</si>
  <si>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</si>
  <si>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</si>
  <si>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</si>
  <si>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</si>
  <si>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</si>
  <si>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</si>
  <si>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</si>
  <si>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</si>
  <si>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</si>
  <si>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</si>
  <si>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</si>
  <si>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</si>
  <si>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</si>
  <si>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</si>
  <si>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</si>
  <si>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</si>
  <si>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</si>
  <si>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</si>
  <si>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</si>
  <si>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</si>
  <si>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</si>
  <si>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</si>
  <si>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</si>
  <si>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</si>
  <si>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</si>
  <si>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</si>
  <si>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</si>
  <si>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</si>
  <si>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</si>
  <si>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</si>
  <si>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</si>
  <si>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</si>
  <si>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</si>
  <si>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</si>
  <si>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</si>
  <si>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</si>
  <si>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</si>
  <si>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</si>
  <si>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</si>
  <si>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</si>
  <si>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</si>
  <si>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</si>
  <si>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</si>
  <si>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</si>
  <si>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</si>
  <si>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</si>
  <si>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</si>
  <si>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</si>
  <si>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</si>
  <si>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</si>
  <si>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</si>
  <si>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</si>
  <si>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</si>
  <si>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</si>
  <si>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</si>
  <si>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</si>
  <si>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</si>
  <si>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</si>
  <si>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Dunham-Cheatham</t>
  </si>
  <si>
    <t>Sarrah</t>
  </si>
  <si>
    <t>SLAC/SSRL</t>
  </si>
  <si>
    <t>Bldg 137, MS 69</t>
  </si>
  <si>
    <t>California</t>
  </si>
  <si>
    <t>94025-7015</t>
  </si>
  <si>
    <t>United States of America</t>
  </si>
  <si>
    <t>219-476-6977</t>
  </si>
  <si>
    <t>N.A.</t>
  </si>
  <si>
    <t>FedEx #876819128984 (to Daryl Murray)</t>
  </si>
  <si>
    <t>FedEx #876819128973 (to Daryl Murray)</t>
  </si>
  <si>
    <t>FedEx #876819129009 (to Daryl Murray)</t>
  </si>
  <si>
    <t>These are 3 syringes that contained a total of 30mL of 0.1M uranyl acetate stock solution. These syringes are to be delivered to John Bargar.</t>
  </si>
  <si>
    <t>These are 2 syringes that contained a total of 25mL of 0.1M uranyl acetate stock solution. These syringes are to be delivered to John Bargar.</t>
  </si>
  <si>
    <t>These are 2 sediment columns that are contained inside a stainless steel shipping canister that received uranium amendment. These columns are to be delivered to John Bargar.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</si>
</sst>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1" fontId="0" fillId="0" borderId="0" xfId="0" applyNumberForma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" sqref="A2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 x14ac:dyDescent="0.25">
      <c r="A1" s="9" t="s">
        <v>17</v>
      </c>
      <c r="B1" s="9" t="s">
        <v>18</v>
      </c>
    </row>
    <row r="2" spans="1:6" x14ac:dyDescent="0.25">
      <c r="A2" s="18" t="s">
        <v>8</v>
      </c>
      <c r="B2" s="11" t="s">
        <v>878</v>
      </c>
    </row>
    <row r="3" spans="1:6" x14ac:dyDescent="0.25">
      <c r="A3" s="18" t="s">
        <v>9</v>
      </c>
      <c r="B3" s="11" t="s">
        <v>879</v>
      </c>
    </row>
    <row r="4" spans="1:6" x14ac:dyDescent="0.25">
      <c r="A4" s="18" t="s">
        <v>12</v>
      </c>
      <c r="B4" s="11" t="s">
        <v>880</v>
      </c>
    </row>
    <row r="5" spans="1:6" x14ac:dyDescent="0.25">
      <c r="A5" s="18" t="s">
        <v>10</v>
      </c>
      <c r="B5" s="11" t="s">
        <v>22</v>
      </c>
      <c r="C5" s="9" t="s">
        <v>875</v>
      </c>
    </row>
    <row r="6" spans="1:6" x14ac:dyDescent="0.25">
      <c r="A6" s="18" t="s">
        <v>11</v>
      </c>
      <c r="B6" s="11" t="s">
        <v>881</v>
      </c>
    </row>
    <row r="7" spans="1:6" x14ac:dyDescent="0.25">
      <c r="A7" s="18" t="s">
        <v>13</v>
      </c>
      <c r="B7" s="11" t="s">
        <v>24</v>
      </c>
    </row>
    <row r="8" spans="1:6" x14ac:dyDescent="0.25">
      <c r="A8" s="18" t="s">
        <v>14</v>
      </c>
      <c r="B8" s="11" t="s">
        <v>882</v>
      </c>
    </row>
    <row r="9" spans="1:6" x14ac:dyDescent="0.25">
      <c r="A9" s="18" t="s">
        <v>15</v>
      </c>
      <c r="B9" s="11" t="s">
        <v>883</v>
      </c>
    </row>
    <row r="10" spans="1:6" x14ac:dyDescent="0.25">
      <c r="A10" s="18" t="s">
        <v>809</v>
      </c>
      <c r="B10" s="11" t="s">
        <v>884</v>
      </c>
    </row>
    <row r="11" spans="1:6" x14ac:dyDescent="0.25">
      <c r="A11" s="18" t="s">
        <v>26</v>
      </c>
      <c r="B11" s="11" t="s">
        <v>885</v>
      </c>
    </row>
    <row r="12" spans="1:6" x14ac:dyDescent="0.25">
      <c r="A12" s="18" t="s">
        <v>839</v>
      </c>
      <c r="B12" s="23"/>
      <c r="F12" s="40"/>
    </row>
    <row r="13" spans="1:6" x14ac:dyDescent="0.25">
      <c r="A13" s="18" t="s">
        <v>16</v>
      </c>
      <c r="B13" s="12">
        <v>40840</v>
      </c>
    </row>
    <row r="14" spans="1:6" x14ac:dyDescent="0.25">
      <c r="A14" s="18" t="s">
        <v>41</v>
      </c>
      <c r="B14" s="30" t="s">
        <v>886</v>
      </c>
    </row>
    <row r="15" spans="1:6" x14ac:dyDescent="0.25">
      <c r="A15" s="18" t="s">
        <v>40</v>
      </c>
      <c r="B15" s="12" t="s">
        <v>886</v>
      </c>
      <c r="C15" s="9" t="s">
        <v>854</v>
      </c>
    </row>
    <row r="16" spans="1:6" x14ac:dyDescent="0.25">
      <c r="A16" s="18" t="s">
        <v>811</v>
      </c>
      <c r="B16" s="14" t="s">
        <v>886</v>
      </c>
      <c r="C16" s="9" t="s">
        <v>854</v>
      </c>
    </row>
    <row r="17" spans="1:34" x14ac:dyDescent="0.25">
      <c r="A17" s="18" t="s">
        <v>42</v>
      </c>
      <c r="B17" s="13" t="s">
        <v>886</v>
      </c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3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35</v>
      </c>
      <c r="C24" s="19">
        <v>30</v>
      </c>
      <c r="D24" s="32">
        <f>IF(Table5[[#This Row],[Mass (g)]]="","",Table5[[#This Row],[Mass (g)]]*VLOOKUP(Table5[[#This Row],[Nuclide]],Doedata,4)*37000000000)</f>
        <v>372960</v>
      </c>
      <c r="E24" s="10" t="s">
        <v>815</v>
      </c>
      <c r="F24" s="10" t="s">
        <v>821</v>
      </c>
      <c r="G24" s="10">
        <v>1</v>
      </c>
      <c r="H24" s="10" t="s">
        <v>836</v>
      </c>
      <c r="I24" s="10" t="s">
        <v>887</v>
      </c>
      <c r="J24" s="27">
        <f>IF(Table5[[#This Row],[Activity (Bq)]]="","",Table5[[#This Row],[Activity (Bq)]]/37000000000)</f>
        <v>1.008E-5</v>
      </c>
      <c r="K24" s="9" t="s">
        <v>890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2</v>
      </c>
      <c r="B26" s="9" t="s">
        <v>35</v>
      </c>
      <c r="C26" s="19">
        <v>25</v>
      </c>
      <c r="D26" s="32">
        <f>IF(Table5[[#This Row],[Mass (g)]]="","",Table5[[#This Row],[Mass (g)]]*VLOOKUP(Table5[[#This Row],[Nuclide]],Doedata,4)*37000000000)</f>
        <v>310799.99999999994</v>
      </c>
      <c r="E26" s="10" t="s">
        <v>815</v>
      </c>
      <c r="F26" s="10" t="s">
        <v>821</v>
      </c>
      <c r="G26" s="10">
        <v>1</v>
      </c>
      <c r="H26" s="10" t="s">
        <v>836</v>
      </c>
      <c r="I26" s="10" t="s">
        <v>888</v>
      </c>
      <c r="J26" s="27">
        <f>IF(Table5[[#This Row],[Activity (Bq)]]="","",Table5[[#This Row],[Activity (Bq)]]/37000000000)</f>
        <v>8.3999999999999992E-6</v>
      </c>
      <c r="K26" s="9" t="s">
        <v>891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>
        <v>3</v>
      </c>
      <c r="B28" s="9" t="s">
        <v>35</v>
      </c>
      <c r="C28" s="19">
        <v>7.1999999999999995E-2</v>
      </c>
      <c r="D28" s="32">
        <f>IF(Table5[[#This Row],[Mass (g)]]="","",Table5[[#This Row],[Mass (g)]]*VLOOKUP(Table5[[#This Row],[Nuclide]],Doedata,4)*37000000000)</f>
        <v>895.10399999999993</v>
      </c>
      <c r="E28" s="10" t="s">
        <v>30</v>
      </c>
      <c r="F28" s="10" t="s">
        <v>821</v>
      </c>
      <c r="G28" s="10">
        <v>1</v>
      </c>
      <c r="H28" s="10" t="s">
        <v>836</v>
      </c>
      <c r="I28" s="10" t="s">
        <v>889</v>
      </c>
      <c r="J28" s="27">
        <f>IF(Table5[[#This Row],[Activity (Bq)]]="","",Table5[[#This Row],[Activity (Bq)]]/37000000000)</f>
        <v>2.4191999999999999E-8</v>
      </c>
      <c r="K28" s="9" t="s">
        <v>892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H23" sqref="H23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Sarrah</cp:lastModifiedBy>
  <cp:lastPrinted>2010-11-18T22:52:38Z</cp:lastPrinted>
  <dcterms:created xsi:type="dcterms:W3CDTF">2010-11-12T20:51:00Z</dcterms:created>
  <dcterms:modified xsi:type="dcterms:W3CDTF">2011-10-25T04:17:32Z</dcterms:modified>
</cp:coreProperties>
</file>